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ksekyrov\Desktop\CPHP 006-2025\"/>
    </mc:Choice>
  </mc:AlternateContent>
  <xr:revisionPtr revIDLastSave="0" documentId="13_ncr:1_{A8CF50E5-F7A1-465C-968C-5F62391A7DB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CPHP" sheetId="1" r:id="rId1"/>
  </sheets>
  <definedNames>
    <definedName name="_xlnm._FilterDatabase" localSheetId="0" hidden="1">CPHP!$B$6:$S$6</definedName>
    <definedName name="_xlnm.Print_Area" localSheetId="0">CPHP!$B$1:$S$46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9" i="1" l="1"/>
  <c r="G40" i="1"/>
  <c r="G41" i="1"/>
  <c r="G42" i="1"/>
  <c r="G43" i="1"/>
  <c r="J39" i="1"/>
  <c r="K39" i="1"/>
  <c r="J40" i="1"/>
  <c r="K40" i="1"/>
  <c r="J41" i="1"/>
  <c r="K41" i="1"/>
  <c r="J42" i="1"/>
  <c r="K42" i="1"/>
  <c r="J43" i="1"/>
  <c r="K43" i="1"/>
  <c r="K16" i="1" l="1"/>
  <c r="J17" i="1"/>
  <c r="J23" i="1"/>
  <c r="J29" i="1"/>
  <c r="J35" i="1"/>
  <c r="J15" i="1"/>
  <c r="K15" i="1"/>
  <c r="J16" i="1"/>
  <c r="J18" i="1"/>
  <c r="K18" i="1"/>
  <c r="J19" i="1"/>
  <c r="K19" i="1"/>
  <c r="J20" i="1"/>
  <c r="K20" i="1"/>
  <c r="J21" i="1"/>
  <c r="K21" i="1"/>
  <c r="J22" i="1"/>
  <c r="K22" i="1"/>
  <c r="J24" i="1"/>
  <c r="K24" i="1"/>
  <c r="J25" i="1"/>
  <c r="K25" i="1"/>
  <c r="J26" i="1"/>
  <c r="K26" i="1"/>
  <c r="J27" i="1"/>
  <c r="K27" i="1"/>
  <c r="J28" i="1"/>
  <c r="K28" i="1"/>
  <c r="J30" i="1"/>
  <c r="K30" i="1"/>
  <c r="J31" i="1"/>
  <c r="K31" i="1"/>
  <c r="J32" i="1"/>
  <c r="K32" i="1"/>
  <c r="J33" i="1"/>
  <c r="K33" i="1"/>
  <c r="J34" i="1"/>
  <c r="K34" i="1"/>
  <c r="J36" i="1"/>
  <c r="K36" i="1"/>
  <c r="J37" i="1"/>
  <c r="K37" i="1"/>
  <c r="J38" i="1"/>
  <c r="K38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10" i="1"/>
  <c r="G11" i="1"/>
  <c r="G12" i="1"/>
  <c r="G13" i="1"/>
  <c r="G14" i="1"/>
  <c r="G9" i="1"/>
  <c r="G8" i="1"/>
  <c r="G7" i="1"/>
  <c r="K35" i="1" l="1"/>
  <c r="K29" i="1"/>
  <c r="K23" i="1"/>
  <c r="K17" i="1"/>
  <c r="K14" i="1"/>
  <c r="J14" i="1"/>
  <c r="K13" i="1"/>
  <c r="J13" i="1"/>
  <c r="K12" i="1"/>
  <c r="J12" i="1"/>
  <c r="K11" i="1"/>
  <c r="J11" i="1"/>
  <c r="K10" i="1"/>
  <c r="J10" i="1"/>
  <c r="K9" i="1"/>
  <c r="J9" i="1"/>
  <c r="K8" i="1"/>
  <c r="J8" i="1"/>
  <c r="K7" i="1"/>
  <c r="J7" i="1"/>
  <c r="H46" i="1" l="1"/>
  <c r="I46" i="1"/>
</calcChain>
</file>

<file path=xl/sharedStrings.xml><?xml version="1.0" encoding="utf-8"?>
<sst xmlns="http://schemas.openxmlformats.org/spreadsheetml/2006/main" count="182" uniqueCount="89">
  <si>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</si>
  <si>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</si>
  <si>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</si>
  <si>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</si>
  <si>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</si>
  <si>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</si>
  <si>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</si>
  <si>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</si>
  <si>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</si>
  <si>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</si>
  <si>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</si>
  <si>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</si>
  <si>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18424000-7 - Rukavice</t>
  </si>
  <si>
    <t>19640000-4 - Odpadní pytle a sáčky z polymerů ethylenu</t>
  </si>
  <si>
    <t xml:space="preserve">33761000-2 - Toaletní papír </t>
  </si>
  <si>
    <t>33763000-6 - Papírové ruční utěrky</t>
  </si>
  <si>
    <t>39525100-9  - Prachovky</t>
  </si>
  <si>
    <t>39525800-6 - Úklidové hadry</t>
  </si>
  <si>
    <t xml:space="preserve">39811100-1 - Osvěžovače vzduchu </t>
  </si>
  <si>
    <t xml:space="preserve">39830000-9 - Čistící prostředky </t>
  </si>
  <si>
    <t>39831300-9 - Čisticí prostředky na podlahy</t>
  </si>
  <si>
    <t>39831600-2 - Čisticí prostředky pro WC</t>
  </si>
  <si>
    <t>39832100-4 - Prášek na mytí nádobí</t>
  </si>
  <si>
    <t xml:space="preserve">Název </t>
  </si>
  <si>
    <t>Měrná jednotka [MJ]</t>
  </si>
  <si>
    <t>Popis</t>
  </si>
  <si>
    <t>Maximální cena za jednotlivé položky 
 v Kč BEZ DPH</t>
  </si>
  <si>
    <t>Fakturace</t>
  </si>
  <si>
    <t>Obchodní podmínky NAD RÁMEC STANDARDNÍCH 
obchodních podmínek</t>
  </si>
  <si>
    <t>Kontaktní osoba 
k převzetí zboží</t>
  </si>
  <si>
    <t xml:space="preserve">Místo dodání </t>
  </si>
  <si>
    <t xml:space="preserve">POZNÁMKA </t>
  </si>
  <si>
    <t>CPV - výběr
čisticí prostředky a hygienické potřeby</t>
  </si>
  <si>
    <t>V případě, že se dodavatel při předání zboží na některá uvedená tel. čísla nedovolá, bude v takovém případě volat tel. 377 631 331, 377 631 320.</t>
  </si>
  <si>
    <t xml:space="preserve">Pokud financováno z projektových prostředků, pak ŘEŠITEL uvede: NÁZEV A ČÍSLO DOTAČNÍHO PROJEKTU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</si>
  <si>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</si>
  <si>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Příloha č. 2 Kupní smlouvy - technická specifikace
Čisticí prostředky a hygienické potřeby (II.) 006 - 2025</t>
  </si>
  <si>
    <t>Papírové Z-Z ručníky</t>
  </si>
  <si>
    <t>ks (balíček)</t>
  </si>
  <si>
    <t>Toaletní papír v roli 28</t>
  </si>
  <si>
    <t>ks 
(role)</t>
  </si>
  <si>
    <t>Role průmyslová 28, 2vrstvý, bílý, 100% celuloza. V balení min. 6 ks (rolí). 
Návin min. 280 bm, průměr dutinky max. 7,5 cm. Určeno do zásobníků.</t>
  </si>
  <si>
    <t xml:space="preserve">MYCÍ PROSTŘEDEK NA PODLAHY </t>
  </si>
  <si>
    <t>ks</t>
  </si>
  <si>
    <t>Univerzální čisticí přípravek na podlahy pro ruční mytí - bez obsahu fosfátů. Použití na podlahy (např. PVC, linolea, dlažby, mramor) a na další omyvatelné plochy a povrchy. Náplň 5 - 6 l.</t>
  </si>
  <si>
    <t>MÝDLOVÝ PROSTŘEDEK NA PODLAHY</t>
  </si>
  <si>
    <t>Mýdlový čistič. Použití zejména: čištění dřevěných povrchů a laminátových podlah. 
Náplň 5 - 6 l.</t>
  </si>
  <si>
    <t>DEZINFEKČNÍ PROSTŘEDEK NA PODLAHY</t>
  </si>
  <si>
    <t>Tekutý čistící a dezinfekční prostředek - baktericidní a fungicidní účinky. Použití: na podlahy, chodby, koupelny a hygienická zařízení. Náplň 0,75 - 1 l.</t>
  </si>
  <si>
    <t>MYCÍ PROSTŘ. KUCHYNĚ NA NÁDOBÍ</t>
  </si>
  <si>
    <t>Tekutý přípravek na ruční mytí nádobí, odstraňování mastnoty i ve studené vodě.
Náplň 1 - 1,5 l.</t>
  </si>
  <si>
    <t>MYCÍ PROSTŘ. WC - gel</t>
  </si>
  <si>
    <t>Dezinfekční přípravek - gel, s obsahem kyseliny chlorovodíkové, rozpustný ve vodě. Použití: k odstraňování vodního kamene v toaletě. Náplň 0,75 - 1 l.</t>
  </si>
  <si>
    <t>VŮNĚ WC - tablety do pisoaru</t>
  </si>
  <si>
    <t xml:space="preserve">Tablety do pisoaru, čistící a dezodoranční účinky, bez fosfátů a paradichlorbenzolu. Použití: zabraňují tvorbě usazenin. Náplň  0,75 - 1 kg. </t>
  </si>
  <si>
    <t>MÝDLO TEKUTÉ - s aplikátorem</t>
  </si>
  <si>
    <t>Husté tekuté mýdlo s glycerinem, s přírodními výtažky, balení s aplikátorem. Náplň 0,75 - 1 l.</t>
  </si>
  <si>
    <t>MÝDLO  TEKUTÉ - bez aplikátoru</t>
  </si>
  <si>
    <t>KRÉM NA RUCE</t>
  </si>
  <si>
    <t xml:space="preserve">Ochranný a regenerační krém, náplň 100 ml - 150 ml. </t>
  </si>
  <si>
    <t>Čistič oken s rozprašovačem</t>
  </si>
  <si>
    <t>Čistič oken s obsahem alkoholu - s rozprašovačem - pH: 7,0 - 9,0. Náplň 0,5 - 1 l.</t>
  </si>
  <si>
    <t>Vinylové rukavice - S</t>
  </si>
  <si>
    <t>balení</t>
  </si>
  <si>
    <t>Velikost S. Balení 100 - 120 ks.</t>
  </si>
  <si>
    <t>Vinylové rukavice - M</t>
  </si>
  <si>
    <t>Velikost M. Balení 100 - 120 ks.</t>
  </si>
  <si>
    <t>Vinylové rukavice - L</t>
  </si>
  <si>
    <t>Velikost L. Balení 100 - 120 ks.</t>
  </si>
  <si>
    <t>Rukavice gumové - M</t>
  </si>
  <si>
    <t>pár</t>
  </si>
  <si>
    <t xml:space="preserve">Vnitřní bavlněná vložka, velikost M.  </t>
  </si>
  <si>
    <t>Sáčky na odpadky</t>
  </si>
  <si>
    <t>role</t>
  </si>
  <si>
    <t>50 x 60 cm - 30 litrů. Tloušťka min. 6 mic. Role 50 - 60 ks.</t>
  </si>
  <si>
    <t>63 x 74 cm - 60 litrů. Tloušťka min. 7 mic. Role 50 - 60 ks.</t>
  </si>
  <si>
    <t xml:space="preserve">Hadr na podlahu  </t>
  </si>
  <si>
    <t>Z netkaného textilu (vizkóza), rozměr 60 x 70 (oranžový).</t>
  </si>
  <si>
    <t xml:space="preserve">Prachovka </t>
  </si>
  <si>
    <t>38 x 38 cm, viskozová, barevná.</t>
  </si>
  <si>
    <t>Samostatná faktura</t>
  </si>
  <si>
    <t>Martin Koldinský,
Tel.: 602 298 097,
E-mail: koldam@ps.zcu.cz</t>
  </si>
  <si>
    <t xml:space="preserve">sady Pětatřicátníků 14, 
301 00 Plzeň,
Provoz a služby - Správa budov    </t>
  </si>
  <si>
    <t xml:space="preserve">sady Pětatřicátníků 14, 
301 00 Plzeň,
Provoz a služby - Správa budov   </t>
  </si>
  <si>
    <r>
      <t xml:space="preserve">Husté tekuté mýdlo s glycerinem, s přírodními výtažky, balení bez aplikátoru.
Náplň 5 - 6 l. </t>
    </r>
    <r>
      <rPr>
        <b/>
        <sz val="11"/>
        <color theme="1"/>
        <rFont val="Calibri"/>
        <family val="2"/>
        <charset val="238"/>
        <scheme val="minor"/>
      </rPr>
      <t>Obsah NaCl max. 1%. Nutno doložit potvrzením od  výrobce.</t>
    </r>
  </si>
  <si>
    <r>
      <t>Husté tekuté mýdlo s glycerinem, s přírodními výtažky, balení bez aplikátoru.
Náplň 5 - 6 l.</t>
    </r>
    <r>
      <rPr>
        <b/>
        <sz val="11"/>
        <color theme="1"/>
        <rFont val="Calibri"/>
        <family val="2"/>
        <charset val="238"/>
        <scheme val="minor"/>
      </rPr>
      <t xml:space="preserve"> Obsah NaCl max. 1%. Nutno doložit potvrzením od  výrobce.</t>
    </r>
  </si>
  <si>
    <t>Balíček skládaných Z-Z ručníků. 2vrstvé, bílé, 100% celuloza, rozměr 23 x 25 cm. Určeno do zásobníků. 
V kartonu min. 20 ks (balíčků).</t>
  </si>
  <si>
    <t xml:space="preserve">Tablety do pisoaru, čistící a dezodoranční účinky, bez fosfátů a paradichlorbenzolu. Použití: zabraňují tvorbě usazenin. 
Náplň  0,75 - 1 kg. </t>
  </si>
  <si>
    <t>14 dní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</si>
</sst>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1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7" fillId="0" borderId="0"/>
  </cellStyleXfs>
  <cellXfs count="118">
    <xf numFmtId="0" fontId="0" fillId="0" borderId="0" xfId="0"/>
    <xf numFmtId="0" fontId="0" fillId="0" borderId="0" xfId="0" applyProtection="1"/>
    <xf numFmtId="0" fontId="19" fillId="2" borderId="0" xfId="0" applyFont="1" applyFill="1" applyAlignment="1" applyProtection="1">
      <alignment horizontal="left" vertical="center" wrapText="1"/>
    </xf>
    <xf numFmtId="0" fontId="18" fillId="2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Alignment="1" applyProtection="1">
      <alignment wrapText="1"/>
    </xf>
    <xf numFmtId="0" fontId="8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20" fillId="0" borderId="0" xfId="0" applyFont="1" applyAlignment="1" applyProtection="1">
      <alignment vertical="top" wrapText="1"/>
    </xf>
    <xf numFmtId="0" fontId="10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0" fillId="0" borderId="0" xfId="0" applyFont="1" applyAlignment="1" applyProtection="1">
      <alignment horizontal="left" vertical="center" wrapText="1"/>
    </xf>
    <xf numFmtId="0" fontId="12" fillId="0" borderId="0" xfId="0" applyFont="1" applyAlignment="1" applyProtection="1">
      <alignment vertical="center" wrapText="1"/>
    </xf>
    <xf numFmtId="0" fontId="12" fillId="0" borderId="0" xfId="0" applyFont="1" applyAlignment="1" applyProtection="1">
      <alignment horizontal="center" vertical="center" wrapText="1"/>
    </xf>
    <xf numFmtId="0" fontId="0" fillId="4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13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horizontal="right" vertical="center" indent="1"/>
    </xf>
    <xf numFmtId="0" fontId="10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4" fillId="2" borderId="3" xfId="0" applyFont="1" applyFill="1" applyBorder="1" applyAlignment="1" applyProtection="1">
      <alignment horizontal="center" vertical="center" textRotation="90" wrapText="1"/>
    </xf>
    <xf numFmtId="0" fontId="14" fillId="5" borderId="4" xfId="0" applyFont="1" applyFill="1" applyBorder="1" applyAlignment="1" applyProtection="1">
      <alignment horizontal="center" vertical="center" wrapText="1"/>
    </xf>
    <xf numFmtId="0" fontId="10" fillId="4" borderId="4" xfId="0" applyFont="1" applyFill="1" applyBorder="1" applyAlignment="1" applyProtection="1">
      <alignment horizontal="center" vertical="center" wrapText="1"/>
    </xf>
    <xf numFmtId="0" fontId="10" fillId="5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11" xfId="0" applyNumberFormat="1" applyFill="1" applyBorder="1" applyAlignment="1" applyProtection="1">
      <alignment horizontal="center" vertical="center" wrapText="1"/>
    </xf>
    <xf numFmtId="0" fontId="7" fillId="3" borderId="12" xfId="0" applyFont="1" applyFill="1" applyBorder="1" applyAlignment="1" applyProtection="1">
      <alignment horizontal="left" vertical="center" wrapText="1" indent="1"/>
    </xf>
    <xf numFmtId="3" fontId="0" fillId="3" borderId="12" xfId="0" applyNumberFormat="1" applyFill="1" applyBorder="1" applyAlignment="1" applyProtection="1">
      <alignment horizontal="center" vertical="center" wrapText="1"/>
    </xf>
    <xf numFmtId="0" fontId="0" fillId="3" borderId="12" xfId="0" applyFill="1" applyBorder="1" applyAlignment="1" applyProtection="1">
      <alignment horizontal="center" vertical="center" wrapText="1"/>
    </xf>
    <xf numFmtId="0" fontId="2" fillId="3" borderId="12" xfId="0" applyFont="1" applyFill="1" applyBorder="1" applyAlignment="1" applyProtection="1">
      <alignment horizontal="left" vertical="center" wrapText="1" indent="1"/>
    </xf>
    <xf numFmtId="164" fontId="0" fillId="0" borderId="12" xfId="0" applyNumberFormat="1" applyBorder="1" applyAlignment="1" applyProtection="1">
      <alignment horizontal="right" vertical="center" indent="1"/>
    </xf>
    <xf numFmtId="164" fontId="0" fillId="3" borderId="12" xfId="0" applyNumberFormat="1" applyFill="1" applyBorder="1" applyAlignment="1" applyProtection="1">
      <alignment horizontal="right" vertical="center" indent="1"/>
    </xf>
    <xf numFmtId="165" fontId="0" fillId="0" borderId="12" xfId="0" applyNumberFormat="1" applyBorder="1" applyAlignment="1" applyProtection="1">
      <alignment horizontal="right" vertical="center" indent="1"/>
    </xf>
    <xf numFmtId="0" fontId="0" fillId="0" borderId="12" xfId="0" applyBorder="1" applyAlignment="1" applyProtection="1">
      <alignment horizontal="center" vertical="center"/>
    </xf>
    <xf numFmtId="0" fontId="5" fillId="3" borderId="13" xfId="0" applyFont="1" applyFill="1" applyBorder="1" applyAlignment="1" applyProtection="1">
      <alignment horizontal="center" vertical="center" wrapText="1"/>
    </xf>
    <xf numFmtId="0" fontId="7" fillId="3" borderId="13" xfId="0" applyFont="1" applyFill="1" applyBorder="1" applyAlignment="1" applyProtection="1">
      <alignment horizontal="center" vertical="center" wrapText="1"/>
    </xf>
    <xf numFmtId="0" fontId="2" fillId="3" borderId="13" xfId="0" applyFont="1" applyFill="1" applyBorder="1" applyAlignment="1" applyProtection="1">
      <alignment horizontal="center" vertical="center" wrapText="1"/>
    </xf>
    <xf numFmtId="0" fontId="10" fillId="3" borderId="13" xfId="0" applyFont="1" applyFill="1" applyBorder="1" applyAlignment="1" applyProtection="1">
      <alignment horizontal="center" vertical="center" wrapText="1"/>
    </xf>
    <xf numFmtId="3" fontId="0" fillId="2" borderId="6" xfId="0" applyNumberFormat="1" applyFill="1" applyBorder="1" applyAlignment="1" applyProtection="1">
      <alignment horizontal="center" vertical="center" wrapText="1"/>
    </xf>
    <xf numFmtId="0" fontId="7" fillId="3" borderId="7" xfId="0" applyFont="1" applyFill="1" applyBorder="1" applyAlignment="1" applyProtection="1">
      <alignment horizontal="left" vertical="center" wrapText="1" indent="1"/>
    </xf>
    <xf numFmtId="3" fontId="0" fillId="3" borderId="7" xfId="0" applyNumberFormat="1" applyFill="1" applyBorder="1" applyAlignment="1" applyProtection="1">
      <alignment horizontal="center" vertical="center" wrapText="1"/>
    </xf>
    <xf numFmtId="0" fontId="0" fillId="3" borderId="7" xfId="0" applyFill="1" applyBorder="1" applyAlignment="1" applyProtection="1">
      <alignment horizontal="center" vertical="center" wrapText="1"/>
    </xf>
    <xf numFmtId="0" fontId="3" fillId="3" borderId="7" xfId="0" applyFont="1" applyFill="1" applyBorder="1" applyAlignment="1" applyProtection="1">
      <alignment horizontal="left" vertical="center" wrapText="1" indent="1"/>
    </xf>
    <xf numFmtId="164" fontId="0" fillId="0" borderId="7" xfId="0" applyNumberFormat="1" applyBorder="1" applyAlignment="1" applyProtection="1">
      <alignment horizontal="right" vertical="center" indent="1"/>
    </xf>
    <xf numFmtId="164" fontId="0" fillId="3" borderId="7" xfId="0" applyNumberFormat="1" applyFill="1" applyBorder="1" applyAlignment="1" applyProtection="1">
      <alignment horizontal="right" vertical="center" indent="1"/>
    </xf>
    <xf numFmtId="165" fontId="0" fillId="0" borderId="7" xfId="0" applyNumberFormat="1" applyBorder="1" applyAlignment="1" applyProtection="1">
      <alignment horizontal="right" vertical="center" indent="1"/>
    </xf>
    <xf numFmtId="0" fontId="0" fillId="0" borderId="7" xfId="0" applyBorder="1" applyAlignment="1" applyProtection="1">
      <alignment horizontal="center" vertical="center"/>
    </xf>
    <xf numFmtId="0" fontId="5" fillId="3" borderId="14" xfId="0" applyFont="1" applyFill="1" applyBorder="1" applyAlignment="1" applyProtection="1">
      <alignment horizontal="center" vertical="center" wrapText="1"/>
    </xf>
    <xf numFmtId="0" fontId="7" fillId="3" borderId="14" xfId="0" applyFont="1" applyFill="1" applyBorder="1" applyAlignment="1" applyProtection="1">
      <alignment horizontal="center" vertical="center" wrapText="1"/>
    </xf>
    <xf numFmtId="0" fontId="3" fillId="3" borderId="14" xfId="0" applyFont="1" applyFill="1" applyBorder="1" applyAlignment="1" applyProtection="1">
      <alignment horizontal="center" vertical="center" wrapText="1"/>
    </xf>
    <xf numFmtId="0" fontId="10" fillId="3" borderId="14" xfId="0" applyFont="1" applyFill="1" applyBorder="1" applyAlignment="1" applyProtection="1">
      <alignment horizontal="center" vertical="center" wrapText="1"/>
    </xf>
    <xf numFmtId="0" fontId="6" fillId="3" borderId="7" xfId="0" applyFont="1" applyFill="1" applyBorder="1" applyAlignment="1" applyProtection="1">
      <alignment horizontal="left" vertical="center" wrapText="1" indent="1"/>
    </xf>
    <xf numFmtId="0" fontId="2" fillId="3" borderId="7" xfId="0" applyFont="1" applyFill="1" applyBorder="1" applyAlignment="1" applyProtection="1">
      <alignment horizontal="left" vertical="center" wrapText="1" indent="1"/>
    </xf>
    <xf numFmtId="3" fontId="0" fillId="2" borderId="18" xfId="0" applyNumberFormat="1" applyFill="1" applyBorder="1" applyAlignment="1" applyProtection="1">
      <alignment horizontal="center" vertical="center" wrapText="1"/>
    </xf>
    <xf numFmtId="0" fontId="7" fillId="3" borderId="19" xfId="0" applyFont="1" applyFill="1" applyBorder="1" applyAlignment="1" applyProtection="1">
      <alignment horizontal="left" vertical="center" wrapText="1" indent="1"/>
    </xf>
    <xf numFmtId="3" fontId="0" fillId="3" borderId="19" xfId="0" applyNumberFormat="1" applyFill="1" applyBorder="1" applyAlignment="1" applyProtection="1">
      <alignment horizontal="center" vertical="center" wrapText="1"/>
    </xf>
    <xf numFmtId="0" fontId="0" fillId="3" borderId="19" xfId="0" applyFill="1" applyBorder="1" applyAlignment="1" applyProtection="1">
      <alignment horizontal="center" vertical="center" wrapText="1"/>
    </xf>
    <xf numFmtId="0" fontId="6" fillId="3" borderId="19" xfId="0" applyFont="1" applyFill="1" applyBorder="1" applyAlignment="1" applyProtection="1">
      <alignment horizontal="left" vertical="center" wrapText="1" indent="1"/>
    </xf>
    <xf numFmtId="164" fontId="0" fillId="0" borderId="19" xfId="0" applyNumberFormat="1" applyBorder="1" applyAlignment="1" applyProtection="1">
      <alignment horizontal="right" vertical="center" indent="1"/>
    </xf>
    <xf numFmtId="164" fontId="0" fillId="3" borderId="19" xfId="0" applyNumberFormat="1" applyFill="1" applyBorder="1" applyAlignment="1" applyProtection="1">
      <alignment horizontal="right" vertical="center" indent="1"/>
    </xf>
    <xf numFmtId="165" fontId="0" fillId="0" borderId="19" xfId="0" applyNumberFormat="1" applyBorder="1" applyAlignment="1" applyProtection="1">
      <alignment horizontal="right" vertical="center" indent="1"/>
    </xf>
    <xf numFmtId="0" fontId="0" fillId="0" borderId="19" xfId="0" applyBorder="1" applyAlignment="1" applyProtection="1">
      <alignment horizontal="center" vertical="center"/>
    </xf>
    <xf numFmtId="0" fontId="5" fillId="3" borderId="20" xfId="0" applyFont="1" applyFill="1" applyBorder="1" applyAlignment="1" applyProtection="1">
      <alignment horizontal="center" vertical="center" wrapText="1"/>
    </xf>
    <xf numFmtId="0" fontId="7" fillId="3" borderId="20" xfId="0" applyFont="1" applyFill="1" applyBorder="1" applyAlignment="1" applyProtection="1">
      <alignment horizontal="center" vertical="center" wrapText="1"/>
    </xf>
    <xf numFmtId="0" fontId="3" fillId="3" borderId="20" xfId="0" applyFont="1" applyFill="1" applyBorder="1" applyAlignment="1" applyProtection="1">
      <alignment horizontal="center" vertical="center" wrapText="1"/>
    </xf>
    <xf numFmtId="0" fontId="10" fillId="3" borderId="20" xfId="0" applyFont="1" applyFill="1" applyBorder="1" applyAlignment="1" applyProtection="1">
      <alignment horizontal="center" vertical="center" wrapText="1"/>
    </xf>
    <xf numFmtId="3" fontId="0" fillId="2" borderId="17" xfId="0" applyNumberFormat="1" applyFill="1" applyBorder="1" applyAlignment="1" applyProtection="1">
      <alignment horizontal="center" vertical="center" wrapText="1"/>
    </xf>
    <xf numFmtId="0" fontId="7" fillId="3" borderId="15" xfId="0" applyFont="1" applyFill="1" applyBorder="1" applyAlignment="1" applyProtection="1">
      <alignment horizontal="left" vertical="center" wrapText="1" indent="1"/>
    </xf>
    <xf numFmtId="3" fontId="0" fillId="3" borderId="15" xfId="0" applyNumberFormat="1" applyFill="1" applyBorder="1" applyAlignment="1" applyProtection="1">
      <alignment horizontal="center" vertical="center" wrapText="1"/>
    </xf>
    <xf numFmtId="0" fontId="0" fillId="3" borderId="15" xfId="0" applyFill="1" applyBorder="1" applyAlignment="1" applyProtection="1">
      <alignment horizontal="center" vertical="center" wrapText="1"/>
    </xf>
    <xf numFmtId="0" fontId="2" fillId="3" borderId="15" xfId="0" applyFont="1" applyFill="1" applyBorder="1" applyAlignment="1" applyProtection="1">
      <alignment horizontal="left" vertical="center" wrapText="1" indent="1"/>
    </xf>
    <xf numFmtId="164" fontId="0" fillId="0" borderId="15" xfId="0" applyNumberFormat="1" applyBorder="1" applyAlignment="1" applyProtection="1">
      <alignment horizontal="right" vertical="center" indent="1"/>
    </xf>
    <xf numFmtId="164" fontId="0" fillId="3" borderId="15" xfId="0" applyNumberFormat="1" applyFill="1" applyBorder="1" applyAlignment="1" applyProtection="1">
      <alignment horizontal="right" vertical="center" indent="1"/>
    </xf>
    <xf numFmtId="165" fontId="0" fillId="0" borderId="15" xfId="0" applyNumberFormat="1" applyBorder="1" applyAlignment="1" applyProtection="1">
      <alignment horizontal="right" vertical="center" indent="1"/>
    </xf>
    <xf numFmtId="0" fontId="0" fillId="0" borderId="15" xfId="0" applyBorder="1" applyAlignment="1" applyProtection="1">
      <alignment horizontal="center" vertical="center"/>
    </xf>
    <xf numFmtId="0" fontId="2" fillId="3" borderId="14" xfId="0" applyFont="1" applyFill="1" applyBorder="1" applyAlignment="1" applyProtection="1">
      <alignment horizontal="center" vertical="center" wrapText="1"/>
    </xf>
    <xf numFmtId="0" fontId="4" fillId="3" borderId="7" xfId="0" applyFont="1" applyFill="1" applyBorder="1" applyAlignment="1" applyProtection="1">
      <alignment horizontal="left" vertical="center" wrapText="1" indent="1"/>
    </xf>
    <xf numFmtId="3" fontId="0" fillId="2" borderId="8" xfId="0" applyNumberFormat="1" applyFill="1" applyBorder="1" applyAlignment="1" applyProtection="1">
      <alignment horizontal="center" vertical="center" wrapText="1"/>
    </xf>
    <xf numFmtId="0" fontId="7" fillId="3" borderId="9" xfId="0" applyFont="1" applyFill="1" applyBorder="1" applyAlignment="1" applyProtection="1">
      <alignment horizontal="left" vertical="center" wrapText="1" indent="1"/>
    </xf>
    <xf numFmtId="3" fontId="0" fillId="3" borderId="9" xfId="0" applyNumberFormat="1" applyFill="1" applyBorder="1" applyAlignment="1" applyProtection="1">
      <alignment horizontal="center" vertical="center" wrapText="1"/>
    </xf>
    <xf numFmtId="0" fontId="0" fillId="3" borderId="9" xfId="0" applyFill="1" applyBorder="1" applyAlignment="1" applyProtection="1">
      <alignment horizontal="center" vertical="center" wrapText="1"/>
    </xf>
    <xf numFmtId="0" fontId="6" fillId="3" borderId="9" xfId="0" applyFont="1" applyFill="1" applyBorder="1" applyAlignment="1" applyProtection="1">
      <alignment horizontal="left" vertical="center" wrapText="1" indent="1"/>
    </xf>
    <xf numFmtId="164" fontId="0" fillId="0" borderId="9" xfId="0" applyNumberFormat="1" applyBorder="1" applyAlignment="1" applyProtection="1">
      <alignment horizontal="right" vertical="center" indent="1"/>
    </xf>
    <xf numFmtId="164" fontId="0" fillId="3" borderId="9" xfId="0" applyNumberFormat="1" applyFill="1" applyBorder="1" applyAlignment="1" applyProtection="1">
      <alignment horizontal="right" vertical="center" indent="1"/>
    </xf>
    <xf numFmtId="165" fontId="0" fillId="0" borderId="9" xfId="0" applyNumberFormat="1" applyBorder="1" applyAlignment="1" applyProtection="1">
      <alignment horizontal="right" vertical="center" indent="1"/>
    </xf>
    <xf numFmtId="0" fontId="0" fillId="0" borderId="9" xfId="0" applyBorder="1" applyAlignment="1" applyProtection="1">
      <alignment horizontal="center" vertical="center"/>
    </xf>
    <xf numFmtId="0" fontId="3" fillId="3" borderId="16" xfId="0" applyFont="1" applyFill="1" applyBorder="1" applyAlignment="1" applyProtection="1">
      <alignment horizontal="center" vertical="center" wrapText="1"/>
    </xf>
    <xf numFmtId="0" fontId="7" fillId="3" borderId="16" xfId="0" applyFont="1" applyFill="1" applyBorder="1" applyAlignment="1" applyProtection="1">
      <alignment horizontal="center" vertical="center" wrapText="1"/>
    </xf>
    <xf numFmtId="0" fontId="5" fillId="3" borderId="16" xfId="0" applyFont="1" applyFill="1" applyBorder="1" applyAlignment="1" applyProtection="1">
      <alignment horizontal="center" vertical="center" wrapText="1"/>
    </xf>
    <xf numFmtId="0" fontId="10" fillId="3" borderId="16" xfId="0" applyFont="1" applyFill="1" applyBorder="1" applyAlignment="1" applyProtection="1">
      <alignment horizontal="center" vertical="center" wrapText="1"/>
    </xf>
    <xf numFmtId="0" fontId="0" fillId="0" borderId="10" xfId="0" applyBorder="1" applyProtection="1"/>
    <xf numFmtId="0" fontId="10" fillId="0" borderId="0" xfId="0" applyFont="1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4" fillId="5" borderId="3" xfId="0" applyFont="1" applyFill="1" applyBorder="1" applyAlignment="1" applyProtection="1">
      <alignment horizontal="center" vertical="center" wrapText="1"/>
    </xf>
    <xf numFmtId="0" fontId="10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14" fillId="0" borderId="0" xfId="0" applyFont="1" applyAlignment="1" applyProtection="1">
      <alignment horizontal="left" vertical="center" wrapText="1"/>
    </xf>
    <xf numFmtId="164" fontId="16" fillId="0" borderId="0" xfId="0" applyNumberFormat="1" applyFont="1" applyAlignment="1" applyProtection="1">
      <alignment horizontal="right" vertical="center" indent="1"/>
    </xf>
    <xf numFmtId="164" fontId="8" fillId="0" borderId="3" xfId="0" applyNumberFormat="1" applyFont="1" applyBorder="1" applyAlignment="1" applyProtection="1">
      <alignment horizontal="center" vertical="center"/>
    </xf>
    <xf numFmtId="164" fontId="8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164" fontId="15" fillId="4" borderId="12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7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19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15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9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7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" formatCode="#,##0"/>
    </dxf>
    <dxf>
      <numFmt numFmtId="30" formatCode="@"/>
      <fill>
        <patternFill patternType="solid">
          <fgColor rgb="FFFBD0C9"/>
          <bgColor rgb="FFFBD0C9"/>
        </patternFill>
      </fill>
    </dxf>
  </dxfs>
  <tableStyles count="0" defaultTableStyle="TableStyleMedium2" defaultPivotStyle="PivotStyleLight16"/>
  <colors>
    <mruColors>
      <color rgb="FFFBD0C9"/>
      <color rgb="FFF9AE8D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193"/>
  <sheetViews>
    <sheetView tabSelected="1" topLeftCell="H31" zoomScaleNormal="100" workbookViewId="0">
      <selection activeCell="I43" sqref="I43"/>
    </sheetView>
  </sheetViews>
  <sheetFormatPr defaultRowHeight="15" x14ac:dyDescent="0.25"/>
  <cols>
    <col min="1" max="1" width="1.42578125" style="1" bestFit="1" customWidth="1"/>
    <col min="2" max="2" width="5.5703125" style="1" bestFit="1" customWidth="1"/>
    <col min="3" max="3" width="42.7109375" style="5" customWidth="1"/>
    <col min="4" max="4" width="9.5703125" style="112" bestFit="1" customWidth="1"/>
    <col min="5" max="5" width="9" style="4" bestFit="1" customWidth="1"/>
    <col min="6" max="6" width="123.7109375" style="5" customWidth="1"/>
    <col min="7" max="7" width="17.7109375" style="5" hidden="1" customWidth="1"/>
    <col min="8" max="8" width="24" style="1" bestFit="1" customWidth="1"/>
    <col min="9" max="9" width="23.28515625" style="1" customWidth="1"/>
    <col min="10" max="10" width="20.5703125" style="1" bestFit="1" customWidth="1"/>
    <col min="11" max="11" width="19.5703125" style="1" bestFit="1" customWidth="1"/>
    <col min="12" max="12" width="23.5703125" style="1" bestFit="1" customWidth="1"/>
    <col min="13" max="13" width="28.28515625" style="1" hidden="1" customWidth="1"/>
    <col min="14" max="14" width="21" style="1" hidden="1" customWidth="1"/>
    <col min="15" max="15" width="35.42578125" style="1" customWidth="1"/>
    <col min="16" max="16" width="30.85546875" style="1" customWidth="1"/>
    <col min="17" max="17" width="25.42578125" style="1" customWidth="1"/>
    <col min="18" max="18" width="12.85546875" style="1" hidden="1" customWidth="1"/>
    <col min="19" max="19" width="62.28515625" style="6" customWidth="1"/>
    <col min="20" max="16384" width="9.140625" style="1"/>
  </cols>
  <sheetData>
    <row r="1" spans="1:19" ht="36" customHeight="1" x14ac:dyDescent="0.25">
      <c r="B1" s="2" t="s">
        <v>36</v>
      </c>
      <c r="C1" s="3"/>
      <c r="D1" s="3"/>
    </row>
    <row r="2" spans="1:19" ht="20.100000000000001" customHeight="1" x14ac:dyDescent="0.25">
      <c r="C2" s="1"/>
      <c r="D2" s="7"/>
      <c r="E2" s="8"/>
      <c r="F2" s="9"/>
      <c r="G2" s="9"/>
      <c r="H2" s="9"/>
      <c r="I2" s="10"/>
      <c r="J2" s="10"/>
      <c r="K2" s="11"/>
      <c r="L2" s="12"/>
      <c r="M2" s="12"/>
      <c r="N2" s="12"/>
      <c r="O2" s="12"/>
      <c r="P2" s="12"/>
      <c r="Q2" s="12"/>
      <c r="R2" s="12"/>
      <c r="S2" s="13"/>
    </row>
    <row r="3" spans="1:19" ht="15.75" x14ac:dyDescent="0.25">
      <c r="B3" s="14"/>
      <c r="C3" s="15" t="s">
        <v>0</v>
      </c>
      <c r="D3" s="16"/>
      <c r="E3" s="16"/>
      <c r="F3" s="16"/>
      <c r="G3" s="17"/>
      <c r="H3" s="17"/>
      <c r="I3" s="18"/>
      <c r="J3" s="18"/>
      <c r="K3" s="18"/>
      <c r="L3" s="18"/>
      <c r="M3" s="18"/>
      <c r="N3" s="18"/>
      <c r="O3" s="18"/>
      <c r="P3" s="18"/>
      <c r="Q3" s="18"/>
    </row>
    <row r="4" spans="1:19" ht="20.100000000000001" customHeight="1" thickBot="1" x14ac:dyDescent="0.3">
      <c r="B4" s="19"/>
      <c r="C4" s="20" t="s">
        <v>1</v>
      </c>
      <c r="D4" s="16"/>
      <c r="E4" s="16"/>
      <c r="F4" s="16"/>
      <c r="G4" s="9"/>
      <c r="H4" s="11"/>
      <c r="I4" s="11"/>
      <c r="K4" s="11"/>
    </row>
    <row r="5" spans="1:19" ht="34.5" customHeight="1" thickBot="1" x14ac:dyDescent="0.3">
      <c r="B5" s="21"/>
      <c r="C5" s="22"/>
      <c r="D5" s="23"/>
      <c r="E5" s="23"/>
      <c r="F5" s="9"/>
      <c r="G5" s="24"/>
      <c r="I5" s="25" t="s">
        <v>2</v>
      </c>
      <c r="S5" s="26"/>
    </row>
    <row r="6" spans="1:19" ht="76.5" thickTop="1" thickBot="1" x14ac:dyDescent="0.3">
      <c r="B6" s="27" t="s">
        <v>3</v>
      </c>
      <c r="C6" s="28" t="s">
        <v>23</v>
      </c>
      <c r="D6" s="28" t="s">
        <v>4</v>
      </c>
      <c r="E6" s="28" t="s">
        <v>24</v>
      </c>
      <c r="F6" s="28" t="s">
        <v>25</v>
      </c>
      <c r="G6" s="28" t="s">
        <v>26</v>
      </c>
      <c r="H6" s="28" t="s">
        <v>5</v>
      </c>
      <c r="I6" s="29" t="s">
        <v>6</v>
      </c>
      <c r="J6" s="30" t="s">
        <v>7</v>
      </c>
      <c r="K6" s="30" t="s">
        <v>8</v>
      </c>
      <c r="L6" s="28" t="s">
        <v>27</v>
      </c>
      <c r="M6" s="28" t="s">
        <v>34</v>
      </c>
      <c r="N6" s="28" t="s">
        <v>28</v>
      </c>
      <c r="O6" s="30" t="s">
        <v>29</v>
      </c>
      <c r="P6" s="28" t="s">
        <v>30</v>
      </c>
      <c r="Q6" s="28" t="s">
        <v>35</v>
      </c>
      <c r="R6" s="28" t="s">
        <v>31</v>
      </c>
      <c r="S6" s="28" t="s">
        <v>32</v>
      </c>
    </row>
    <row r="7" spans="1:19" ht="42.75" customHeight="1" thickTop="1" x14ac:dyDescent="0.25">
      <c r="A7" s="31"/>
      <c r="B7" s="32">
        <v>1</v>
      </c>
      <c r="C7" s="33" t="s">
        <v>37</v>
      </c>
      <c r="D7" s="34">
        <v>2000</v>
      </c>
      <c r="E7" s="35" t="s">
        <v>38</v>
      </c>
      <c r="F7" s="36" t="s">
        <v>86</v>
      </c>
      <c r="G7" s="37">
        <f t="shared" ref="G7:G43" si="0">D7*H7</f>
        <v>44000</v>
      </c>
      <c r="H7" s="38">
        <v>22</v>
      </c>
      <c r="I7" s="113"/>
      <c r="J7" s="39">
        <f t="shared" ref="J7:J14" si="1">D7*I7</f>
        <v>0</v>
      </c>
      <c r="K7" s="40" t="str">
        <f t="shared" ref="K7:K14" si="2">IF(ISNUMBER(I7), IF(I7&gt;H7,"NEVYHOVUJE","VYHOVUJE")," ")</f>
        <v xml:space="preserve"> </v>
      </c>
      <c r="L7" s="41" t="s">
        <v>80</v>
      </c>
      <c r="M7" s="42"/>
      <c r="N7" s="42"/>
      <c r="O7" s="43" t="s">
        <v>81</v>
      </c>
      <c r="P7" s="43" t="s">
        <v>82</v>
      </c>
      <c r="Q7" s="44" t="s">
        <v>88</v>
      </c>
      <c r="R7" s="42"/>
      <c r="S7" s="35" t="s">
        <v>15</v>
      </c>
    </row>
    <row r="8" spans="1:19" ht="41.25" customHeight="1" x14ac:dyDescent="0.25">
      <c r="B8" s="45">
        <v>2</v>
      </c>
      <c r="C8" s="46" t="s">
        <v>39</v>
      </c>
      <c r="D8" s="47">
        <v>240</v>
      </c>
      <c r="E8" s="48" t="s">
        <v>40</v>
      </c>
      <c r="F8" s="49" t="s">
        <v>41</v>
      </c>
      <c r="G8" s="50">
        <f t="shared" si="0"/>
        <v>12480</v>
      </c>
      <c r="H8" s="51">
        <v>52</v>
      </c>
      <c r="I8" s="114"/>
      <c r="J8" s="52">
        <f t="shared" si="1"/>
        <v>0</v>
      </c>
      <c r="K8" s="53" t="str">
        <f t="shared" si="2"/>
        <v xml:space="preserve"> </v>
      </c>
      <c r="L8" s="54"/>
      <c r="M8" s="55"/>
      <c r="N8" s="55"/>
      <c r="O8" s="56"/>
      <c r="P8" s="56"/>
      <c r="Q8" s="57"/>
      <c r="R8" s="55"/>
      <c r="S8" s="48" t="s">
        <v>14</v>
      </c>
    </row>
    <row r="9" spans="1:19" ht="41.25" customHeight="1" x14ac:dyDescent="0.25">
      <c r="B9" s="45">
        <v>3</v>
      </c>
      <c r="C9" s="46" t="s">
        <v>42</v>
      </c>
      <c r="D9" s="47">
        <v>4</v>
      </c>
      <c r="E9" s="48" t="s">
        <v>43</v>
      </c>
      <c r="F9" s="49" t="s">
        <v>44</v>
      </c>
      <c r="G9" s="50">
        <f t="shared" si="0"/>
        <v>300</v>
      </c>
      <c r="H9" s="51">
        <v>75</v>
      </c>
      <c r="I9" s="114"/>
      <c r="J9" s="52">
        <f t="shared" si="1"/>
        <v>0</v>
      </c>
      <c r="K9" s="53" t="str">
        <f t="shared" si="2"/>
        <v xml:space="preserve"> </v>
      </c>
      <c r="L9" s="54"/>
      <c r="M9" s="55"/>
      <c r="N9" s="55"/>
      <c r="O9" s="56"/>
      <c r="P9" s="56"/>
      <c r="Q9" s="57"/>
      <c r="R9" s="55"/>
      <c r="S9" s="48" t="s">
        <v>20</v>
      </c>
    </row>
    <row r="10" spans="1:19" ht="41.25" customHeight="1" x14ac:dyDescent="0.25">
      <c r="B10" s="45">
        <v>4</v>
      </c>
      <c r="C10" s="46" t="s">
        <v>45</v>
      </c>
      <c r="D10" s="47">
        <v>4</v>
      </c>
      <c r="E10" s="48" t="s">
        <v>43</v>
      </c>
      <c r="F10" s="49" t="s">
        <v>46</v>
      </c>
      <c r="G10" s="50">
        <f t="shared" si="0"/>
        <v>600</v>
      </c>
      <c r="H10" s="51">
        <v>150</v>
      </c>
      <c r="I10" s="114"/>
      <c r="J10" s="52">
        <f t="shared" si="1"/>
        <v>0</v>
      </c>
      <c r="K10" s="53" t="str">
        <f t="shared" si="2"/>
        <v xml:space="preserve"> </v>
      </c>
      <c r="L10" s="54"/>
      <c r="M10" s="55"/>
      <c r="N10" s="55"/>
      <c r="O10" s="56"/>
      <c r="P10" s="56"/>
      <c r="Q10" s="57"/>
      <c r="R10" s="55"/>
      <c r="S10" s="48" t="s">
        <v>20</v>
      </c>
    </row>
    <row r="11" spans="1:19" ht="41.25" customHeight="1" x14ac:dyDescent="0.25">
      <c r="B11" s="45">
        <v>5</v>
      </c>
      <c r="C11" s="46" t="s">
        <v>47</v>
      </c>
      <c r="D11" s="47">
        <v>32</v>
      </c>
      <c r="E11" s="48" t="s">
        <v>43</v>
      </c>
      <c r="F11" s="49" t="s">
        <v>48</v>
      </c>
      <c r="G11" s="50">
        <f t="shared" si="0"/>
        <v>960</v>
      </c>
      <c r="H11" s="51">
        <v>30</v>
      </c>
      <c r="I11" s="114"/>
      <c r="J11" s="52">
        <f t="shared" si="1"/>
        <v>0</v>
      </c>
      <c r="K11" s="53" t="str">
        <f t="shared" si="2"/>
        <v xml:space="preserve"> </v>
      </c>
      <c r="L11" s="54"/>
      <c r="M11" s="55"/>
      <c r="N11" s="55"/>
      <c r="O11" s="56"/>
      <c r="P11" s="56"/>
      <c r="Q11" s="57"/>
      <c r="R11" s="55"/>
      <c r="S11" s="48" t="s">
        <v>19</v>
      </c>
    </row>
    <row r="12" spans="1:19" ht="41.25" customHeight="1" x14ac:dyDescent="0.25">
      <c r="B12" s="45">
        <v>6</v>
      </c>
      <c r="C12" s="46" t="s">
        <v>49</v>
      </c>
      <c r="D12" s="47">
        <v>10</v>
      </c>
      <c r="E12" s="48" t="s">
        <v>43</v>
      </c>
      <c r="F12" s="58" t="s">
        <v>50</v>
      </c>
      <c r="G12" s="50">
        <f t="shared" si="0"/>
        <v>200</v>
      </c>
      <c r="H12" s="51">
        <v>20</v>
      </c>
      <c r="I12" s="114"/>
      <c r="J12" s="52">
        <f t="shared" si="1"/>
        <v>0</v>
      </c>
      <c r="K12" s="53" t="str">
        <f t="shared" si="2"/>
        <v xml:space="preserve"> </v>
      </c>
      <c r="L12" s="54"/>
      <c r="M12" s="55"/>
      <c r="N12" s="55"/>
      <c r="O12" s="56"/>
      <c r="P12" s="56"/>
      <c r="Q12" s="57"/>
      <c r="R12" s="55"/>
      <c r="S12" s="48" t="s">
        <v>22</v>
      </c>
    </row>
    <row r="13" spans="1:19" ht="41.25" customHeight="1" x14ac:dyDescent="0.25">
      <c r="B13" s="45">
        <v>7</v>
      </c>
      <c r="C13" s="46" t="s">
        <v>51</v>
      </c>
      <c r="D13" s="47">
        <v>28</v>
      </c>
      <c r="E13" s="48" t="s">
        <v>43</v>
      </c>
      <c r="F13" s="58" t="s">
        <v>52</v>
      </c>
      <c r="G13" s="50">
        <f t="shared" si="0"/>
        <v>840</v>
      </c>
      <c r="H13" s="51">
        <v>30</v>
      </c>
      <c r="I13" s="114"/>
      <c r="J13" s="52">
        <f t="shared" si="1"/>
        <v>0</v>
      </c>
      <c r="K13" s="53" t="str">
        <f t="shared" si="2"/>
        <v xml:space="preserve"> </v>
      </c>
      <c r="L13" s="54"/>
      <c r="M13" s="55"/>
      <c r="N13" s="55"/>
      <c r="O13" s="56"/>
      <c r="P13" s="56"/>
      <c r="Q13" s="57"/>
      <c r="R13" s="55"/>
      <c r="S13" s="48" t="s">
        <v>21</v>
      </c>
    </row>
    <row r="14" spans="1:19" ht="31.5" customHeight="1" x14ac:dyDescent="0.25">
      <c r="B14" s="45">
        <v>8</v>
      </c>
      <c r="C14" s="46" t="s">
        <v>53</v>
      </c>
      <c r="D14" s="47">
        <v>8</v>
      </c>
      <c r="E14" s="48" t="s">
        <v>43</v>
      </c>
      <c r="F14" s="49" t="s">
        <v>54</v>
      </c>
      <c r="G14" s="50">
        <f t="shared" si="0"/>
        <v>2000</v>
      </c>
      <c r="H14" s="51">
        <v>250</v>
      </c>
      <c r="I14" s="114"/>
      <c r="J14" s="52">
        <f t="shared" si="1"/>
        <v>0</v>
      </c>
      <c r="K14" s="53" t="str">
        <f t="shared" si="2"/>
        <v xml:space="preserve"> </v>
      </c>
      <c r="L14" s="54"/>
      <c r="M14" s="55"/>
      <c r="N14" s="55"/>
      <c r="O14" s="56"/>
      <c r="P14" s="56"/>
      <c r="Q14" s="57"/>
      <c r="R14" s="55"/>
      <c r="S14" s="48" t="s">
        <v>18</v>
      </c>
    </row>
    <row r="15" spans="1:19" ht="32.25" customHeight="1" x14ac:dyDescent="0.25">
      <c r="B15" s="45">
        <v>9</v>
      </c>
      <c r="C15" s="46" t="s">
        <v>55</v>
      </c>
      <c r="D15" s="47">
        <v>2</v>
      </c>
      <c r="E15" s="48" t="s">
        <v>43</v>
      </c>
      <c r="F15" s="58" t="s">
        <v>56</v>
      </c>
      <c r="G15" s="50">
        <f t="shared" si="0"/>
        <v>50</v>
      </c>
      <c r="H15" s="51">
        <v>25</v>
      </c>
      <c r="I15" s="114"/>
      <c r="J15" s="52">
        <f t="shared" ref="J15:J38" si="3">D15*I15</f>
        <v>0</v>
      </c>
      <c r="K15" s="53" t="str">
        <f t="shared" ref="K15:K38" si="4">IF(ISNUMBER(I15), IF(I15&gt;H15,"NEVYHOVUJE","VYHOVUJE")," ")</f>
        <v xml:space="preserve"> </v>
      </c>
      <c r="L15" s="54"/>
      <c r="M15" s="55"/>
      <c r="N15" s="55"/>
      <c r="O15" s="56"/>
      <c r="P15" s="56"/>
      <c r="Q15" s="57"/>
      <c r="R15" s="55"/>
      <c r="S15" s="48" t="s">
        <v>19</v>
      </c>
    </row>
    <row r="16" spans="1:19" ht="41.25" customHeight="1" x14ac:dyDescent="0.25">
      <c r="B16" s="45">
        <v>10</v>
      </c>
      <c r="C16" s="46" t="s">
        <v>57</v>
      </c>
      <c r="D16" s="47">
        <v>12</v>
      </c>
      <c r="E16" s="48" t="s">
        <v>43</v>
      </c>
      <c r="F16" s="59" t="s">
        <v>84</v>
      </c>
      <c r="G16" s="50">
        <f t="shared" si="0"/>
        <v>840</v>
      </c>
      <c r="H16" s="51">
        <v>70</v>
      </c>
      <c r="I16" s="114"/>
      <c r="J16" s="52">
        <f t="shared" si="3"/>
        <v>0</v>
      </c>
      <c r="K16" s="53" t="str">
        <f t="shared" si="4"/>
        <v xml:space="preserve"> </v>
      </c>
      <c r="L16" s="54"/>
      <c r="M16" s="55"/>
      <c r="N16" s="55"/>
      <c r="O16" s="56"/>
      <c r="P16" s="56"/>
      <c r="Q16" s="57"/>
      <c r="R16" s="55"/>
      <c r="S16" s="48" t="s">
        <v>19</v>
      </c>
    </row>
    <row r="17" spans="2:19" ht="24" customHeight="1" x14ac:dyDescent="0.25">
      <c r="B17" s="45">
        <v>11</v>
      </c>
      <c r="C17" s="46" t="s">
        <v>58</v>
      </c>
      <c r="D17" s="47">
        <v>12</v>
      </c>
      <c r="E17" s="48" t="s">
        <v>43</v>
      </c>
      <c r="F17" s="58" t="s">
        <v>59</v>
      </c>
      <c r="G17" s="50">
        <f t="shared" si="0"/>
        <v>180</v>
      </c>
      <c r="H17" s="51">
        <v>15</v>
      </c>
      <c r="I17" s="114"/>
      <c r="J17" s="52">
        <f t="shared" si="3"/>
        <v>0</v>
      </c>
      <c r="K17" s="53" t="str">
        <f t="shared" si="4"/>
        <v xml:space="preserve"> </v>
      </c>
      <c r="L17" s="54"/>
      <c r="M17" s="55"/>
      <c r="N17" s="55"/>
      <c r="O17" s="56"/>
      <c r="P17" s="56"/>
      <c r="Q17" s="57"/>
      <c r="R17" s="55"/>
      <c r="S17" s="48" t="s">
        <v>19</v>
      </c>
    </row>
    <row r="18" spans="2:19" ht="24" customHeight="1" x14ac:dyDescent="0.25">
      <c r="B18" s="45">
        <v>12</v>
      </c>
      <c r="C18" s="46" t="s">
        <v>60</v>
      </c>
      <c r="D18" s="47">
        <v>4</v>
      </c>
      <c r="E18" s="48" t="s">
        <v>43</v>
      </c>
      <c r="F18" s="58" t="s">
        <v>61</v>
      </c>
      <c r="G18" s="50">
        <f t="shared" si="0"/>
        <v>120</v>
      </c>
      <c r="H18" s="51">
        <v>30</v>
      </c>
      <c r="I18" s="114"/>
      <c r="J18" s="52">
        <f t="shared" si="3"/>
        <v>0</v>
      </c>
      <c r="K18" s="53" t="str">
        <f t="shared" si="4"/>
        <v xml:space="preserve"> </v>
      </c>
      <c r="L18" s="54"/>
      <c r="M18" s="55"/>
      <c r="N18" s="55"/>
      <c r="O18" s="56"/>
      <c r="P18" s="56"/>
      <c r="Q18" s="57"/>
      <c r="R18" s="55"/>
      <c r="S18" s="48" t="s">
        <v>19</v>
      </c>
    </row>
    <row r="19" spans="2:19" ht="24" customHeight="1" x14ac:dyDescent="0.25">
      <c r="B19" s="45">
        <v>13</v>
      </c>
      <c r="C19" s="46" t="s">
        <v>62</v>
      </c>
      <c r="D19" s="47">
        <v>2</v>
      </c>
      <c r="E19" s="48" t="s">
        <v>63</v>
      </c>
      <c r="F19" s="49" t="s">
        <v>64</v>
      </c>
      <c r="G19" s="50">
        <f t="shared" si="0"/>
        <v>110</v>
      </c>
      <c r="H19" s="51">
        <v>55</v>
      </c>
      <c r="I19" s="114"/>
      <c r="J19" s="52">
        <f t="shared" si="3"/>
        <v>0</v>
      </c>
      <c r="K19" s="53" t="str">
        <f t="shared" si="4"/>
        <v xml:space="preserve"> </v>
      </c>
      <c r="L19" s="54"/>
      <c r="M19" s="55"/>
      <c r="N19" s="55"/>
      <c r="O19" s="56"/>
      <c r="P19" s="56"/>
      <c r="Q19" s="57"/>
      <c r="R19" s="55"/>
      <c r="S19" s="48" t="s">
        <v>12</v>
      </c>
    </row>
    <row r="20" spans="2:19" ht="24" customHeight="1" x14ac:dyDescent="0.25">
      <c r="B20" s="45">
        <v>14</v>
      </c>
      <c r="C20" s="46" t="s">
        <v>65</v>
      </c>
      <c r="D20" s="47">
        <v>2</v>
      </c>
      <c r="E20" s="48" t="s">
        <v>63</v>
      </c>
      <c r="F20" s="58" t="s">
        <v>66</v>
      </c>
      <c r="G20" s="50">
        <f t="shared" si="0"/>
        <v>110</v>
      </c>
      <c r="H20" s="51">
        <v>55</v>
      </c>
      <c r="I20" s="114"/>
      <c r="J20" s="52">
        <f t="shared" si="3"/>
        <v>0</v>
      </c>
      <c r="K20" s="53" t="str">
        <f t="shared" si="4"/>
        <v xml:space="preserve"> </v>
      </c>
      <c r="L20" s="54"/>
      <c r="M20" s="55"/>
      <c r="N20" s="55"/>
      <c r="O20" s="56"/>
      <c r="P20" s="56"/>
      <c r="Q20" s="57"/>
      <c r="R20" s="55"/>
      <c r="S20" s="48" t="s">
        <v>12</v>
      </c>
    </row>
    <row r="21" spans="2:19" ht="24" customHeight="1" x14ac:dyDescent="0.25">
      <c r="B21" s="45">
        <v>15</v>
      </c>
      <c r="C21" s="46" t="s">
        <v>67</v>
      </c>
      <c r="D21" s="47">
        <v>2</v>
      </c>
      <c r="E21" s="48" t="s">
        <v>63</v>
      </c>
      <c r="F21" s="58" t="s">
        <v>68</v>
      </c>
      <c r="G21" s="50">
        <f t="shared" si="0"/>
        <v>110</v>
      </c>
      <c r="H21" s="51">
        <v>55</v>
      </c>
      <c r="I21" s="114"/>
      <c r="J21" s="52">
        <f t="shared" si="3"/>
        <v>0</v>
      </c>
      <c r="K21" s="53" t="str">
        <f t="shared" si="4"/>
        <v xml:space="preserve"> </v>
      </c>
      <c r="L21" s="54"/>
      <c r="M21" s="55"/>
      <c r="N21" s="55"/>
      <c r="O21" s="56"/>
      <c r="P21" s="56"/>
      <c r="Q21" s="57"/>
      <c r="R21" s="55"/>
      <c r="S21" s="48" t="s">
        <v>12</v>
      </c>
    </row>
    <row r="22" spans="2:19" ht="24" customHeight="1" x14ac:dyDescent="0.25">
      <c r="B22" s="45">
        <v>16</v>
      </c>
      <c r="C22" s="46" t="s">
        <v>69</v>
      </c>
      <c r="D22" s="47">
        <v>20</v>
      </c>
      <c r="E22" s="48" t="s">
        <v>70</v>
      </c>
      <c r="F22" s="58" t="s">
        <v>71</v>
      </c>
      <c r="G22" s="50">
        <f t="shared" si="0"/>
        <v>200</v>
      </c>
      <c r="H22" s="51">
        <v>10</v>
      </c>
      <c r="I22" s="114"/>
      <c r="J22" s="52">
        <f t="shared" si="3"/>
        <v>0</v>
      </c>
      <c r="K22" s="53" t="str">
        <f t="shared" si="4"/>
        <v xml:space="preserve"> </v>
      </c>
      <c r="L22" s="54"/>
      <c r="M22" s="55"/>
      <c r="N22" s="55"/>
      <c r="O22" s="56"/>
      <c r="P22" s="56"/>
      <c r="Q22" s="57"/>
      <c r="R22" s="55"/>
      <c r="S22" s="48" t="s">
        <v>12</v>
      </c>
    </row>
    <row r="23" spans="2:19" ht="24" customHeight="1" x14ac:dyDescent="0.25">
      <c r="B23" s="45">
        <v>17</v>
      </c>
      <c r="C23" s="46" t="s">
        <v>72</v>
      </c>
      <c r="D23" s="47">
        <v>20</v>
      </c>
      <c r="E23" s="48" t="s">
        <v>73</v>
      </c>
      <c r="F23" s="58" t="s">
        <v>74</v>
      </c>
      <c r="G23" s="50">
        <f t="shared" si="0"/>
        <v>300</v>
      </c>
      <c r="H23" s="51">
        <v>15</v>
      </c>
      <c r="I23" s="114"/>
      <c r="J23" s="52">
        <f t="shared" si="3"/>
        <v>0</v>
      </c>
      <c r="K23" s="53" t="str">
        <f t="shared" si="4"/>
        <v xml:space="preserve"> </v>
      </c>
      <c r="L23" s="54"/>
      <c r="M23" s="55"/>
      <c r="N23" s="55"/>
      <c r="O23" s="56"/>
      <c r="P23" s="56"/>
      <c r="Q23" s="57"/>
      <c r="R23" s="55"/>
      <c r="S23" s="48" t="s">
        <v>13</v>
      </c>
    </row>
    <row r="24" spans="2:19" ht="24" customHeight="1" x14ac:dyDescent="0.25">
      <c r="B24" s="45">
        <v>18</v>
      </c>
      <c r="C24" s="46" t="s">
        <v>72</v>
      </c>
      <c r="D24" s="47">
        <v>20</v>
      </c>
      <c r="E24" s="48" t="s">
        <v>73</v>
      </c>
      <c r="F24" s="58" t="s">
        <v>75</v>
      </c>
      <c r="G24" s="50">
        <f t="shared" si="0"/>
        <v>460</v>
      </c>
      <c r="H24" s="51">
        <v>23</v>
      </c>
      <c r="I24" s="114"/>
      <c r="J24" s="52">
        <f t="shared" si="3"/>
        <v>0</v>
      </c>
      <c r="K24" s="53" t="str">
        <f t="shared" si="4"/>
        <v xml:space="preserve"> </v>
      </c>
      <c r="L24" s="54"/>
      <c r="M24" s="55"/>
      <c r="N24" s="55"/>
      <c r="O24" s="56"/>
      <c r="P24" s="56"/>
      <c r="Q24" s="57"/>
      <c r="R24" s="55"/>
      <c r="S24" s="48" t="s">
        <v>13</v>
      </c>
    </row>
    <row r="25" spans="2:19" ht="24" customHeight="1" x14ac:dyDescent="0.25">
      <c r="B25" s="45">
        <v>19</v>
      </c>
      <c r="C25" s="49" t="s">
        <v>76</v>
      </c>
      <c r="D25" s="47">
        <v>40</v>
      </c>
      <c r="E25" s="48" t="s">
        <v>43</v>
      </c>
      <c r="F25" s="49" t="s">
        <v>77</v>
      </c>
      <c r="G25" s="50">
        <f t="shared" si="0"/>
        <v>680</v>
      </c>
      <c r="H25" s="51">
        <v>17</v>
      </c>
      <c r="I25" s="114"/>
      <c r="J25" s="52">
        <f t="shared" si="3"/>
        <v>0</v>
      </c>
      <c r="K25" s="53" t="str">
        <f t="shared" si="4"/>
        <v xml:space="preserve"> </v>
      </c>
      <c r="L25" s="54"/>
      <c r="M25" s="55"/>
      <c r="N25" s="55"/>
      <c r="O25" s="56"/>
      <c r="P25" s="56"/>
      <c r="Q25" s="57"/>
      <c r="R25" s="55"/>
      <c r="S25" s="48" t="s">
        <v>17</v>
      </c>
    </row>
    <row r="26" spans="2:19" ht="24" customHeight="1" thickBot="1" x14ac:dyDescent="0.3">
      <c r="B26" s="60">
        <v>20</v>
      </c>
      <c r="C26" s="61" t="s">
        <v>78</v>
      </c>
      <c r="D26" s="62">
        <v>20</v>
      </c>
      <c r="E26" s="63" t="s">
        <v>43</v>
      </c>
      <c r="F26" s="64" t="s">
        <v>79</v>
      </c>
      <c r="G26" s="65">
        <f t="shared" si="0"/>
        <v>100</v>
      </c>
      <c r="H26" s="66">
        <v>5</v>
      </c>
      <c r="I26" s="115"/>
      <c r="J26" s="67">
        <f t="shared" si="3"/>
        <v>0</v>
      </c>
      <c r="K26" s="68" t="str">
        <f t="shared" si="4"/>
        <v xml:space="preserve"> </v>
      </c>
      <c r="L26" s="69"/>
      <c r="M26" s="70"/>
      <c r="N26" s="70"/>
      <c r="O26" s="71"/>
      <c r="P26" s="71"/>
      <c r="Q26" s="72"/>
      <c r="R26" s="70"/>
      <c r="S26" s="63" t="s">
        <v>16</v>
      </c>
    </row>
    <row r="27" spans="2:19" ht="50.25" customHeight="1" x14ac:dyDescent="0.25">
      <c r="B27" s="73">
        <v>21</v>
      </c>
      <c r="C27" s="74" t="s">
        <v>37</v>
      </c>
      <c r="D27" s="75">
        <v>1500</v>
      </c>
      <c r="E27" s="76" t="s">
        <v>38</v>
      </c>
      <c r="F27" s="77" t="s">
        <v>86</v>
      </c>
      <c r="G27" s="78">
        <f t="shared" si="0"/>
        <v>33000</v>
      </c>
      <c r="H27" s="79">
        <v>22</v>
      </c>
      <c r="I27" s="116"/>
      <c r="J27" s="80">
        <f t="shared" si="3"/>
        <v>0</v>
      </c>
      <c r="K27" s="81" t="str">
        <f t="shared" si="4"/>
        <v xml:space="preserve"> </v>
      </c>
      <c r="L27" s="56" t="s">
        <v>80</v>
      </c>
      <c r="M27" s="55"/>
      <c r="N27" s="55"/>
      <c r="O27" s="82" t="s">
        <v>81</v>
      </c>
      <c r="P27" s="82" t="s">
        <v>83</v>
      </c>
      <c r="Q27" s="57" t="s">
        <v>88</v>
      </c>
      <c r="R27" s="55"/>
      <c r="S27" s="76" t="s">
        <v>15</v>
      </c>
    </row>
    <row r="28" spans="2:19" ht="48.75" customHeight="1" x14ac:dyDescent="0.25">
      <c r="B28" s="45">
        <v>22</v>
      </c>
      <c r="C28" s="46" t="s">
        <v>39</v>
      </c>
      <c r="D28" s="47">
        <v>200</v>
      </c>
      <c r="E28" s="48" t="s">
        <v>40</v>
      </c>
      <c r="F28" s="58" t="s">
        <v>41</v>
      </c>
      <c r="G28" s="50">
        <f t="shared" si="0"/>
        <v>10400</v>
      </c>
      <c r="H28" s="51">
        <v>52</v>
      </c>
      <c r="I28" s="114"/>
      <c r="J28" s="52">
        <f t="shared" si="3"/>
        <v>0</v>
      </c>
      <c r="K28" s="53" t="str">
        <f t="shared" si="4"/>
        <v xml:space="preserve"> </v>
      </c>
      <c r="L28" s="56"/>
      <c r="M28" s="55"/>
      <c r="N28" s="55"/>
      <c r="O28" s="54"/>
      <c r="P28" s="54"/>
      <c r="Q28" s="57"/>
      <c r="R28" s="55"/>
      <c r="S28" s="48" t="s">
        <v>14</v>
      </c>
    </row>
    <row r="29" spans="2:19" ht="39" customHeight="1" x14ac:dyDescent="0.25">
      <c r="B29" s="45">
        <v>23</v>
      </c>
      <c r="C29" s="46" t="s">
        <v>42</v>
      </c>
      <c r="D29" s="47">
        <v>4</v>
      </c>
      <c r="E29" s="48" t="s">
        <v>43</v>
      </c>
      <c r="F29" s="58" t="s">
        <v>44</v>
      </c>
      <c r="G29" s="50">
        <f t="shared" si="0"/>
        <v>300</v>
      </c>
      <c r="H29" s="51">
        <v>75</v>
      </c>
      <c r="I29" s="114"/>
      <c r="J29" s="52">
        <f t="shared" si="3"/>
        <v>0</v>
      </c>
      <c r="K29" s="53" t="str">
        <f t="shared" si="4"/>
        <v xml:space="preserve"> </v>
      </c>
      <c r="L29" s="56"/>
      <c r="M29" s="55"/>
      <c r="N29" s="55"/>
      <c r="O29" s="54"/>
      <c r="P29" s="54"/>
      <c r="Q29" s="57"/>
      <c r="R29" s="55"/>
      <c r="S29" s="48" t="s">
        <v>20</v>
      </c>
    </row>
    <row r="30" spans="2:19" ht="39" customHeight="1" x14ac:dyDescent="0.25">
      <c r="B30" s="45">
        <v>24</v>
      </c>
      <c r="C30" s="46" t="s">
        <v>47</v>
      </c>
      <c r="D30" s="47">
        <v>24</v>
      </c>
      <c r="E30" s="48" t="s">
        <v>43</v>
      </c>
      <c r="F30" s="58" t="s">
        <v>48</v>
      </c>
      <c r="G30" s="50">
        <f t="shared" si="0"/>
        <v>720</v>
      </c>
      <c r="H30" s="51">
        <v>30</v>
      </c>
      <c r="I30" s="114"/>
      <c r="J30" s="52">
        <f t="shared" si="3"/>
        <v>0</v>
      </c>
      <c r="K30" s="53" t="str">
        <f t="shared" si="4"/>
        <v xml:space="preserve"> </v>
      </c>
      <c r="L30" s="56"/>
      <c r="M30" s="55"/>
      <c r="N30" s="55"/>
      <c r="O30" s="54"/>
      <c r="P30" s="54"/>
      <c r="Q30" s="57"/>
      <c r="R30" s="55"/>
      <c r="S30" s="48" t="s">
        <v>19</v>
      </c>
    </row>
    <row r="31" spans="2:19" ht="39" customHeight="1" x14ac:dyDescent="0.25">
      <c r="B31" s="45">
        <v>25</v>
      </c>
      <c r="C31" s="46" t="s">
        <v>49</v>
      </c>
      <c r="D31" s="47">
        <v>10</v>
      </c>
      <c r="E31" s="48" t="s">
        <v>43</v>
      </c>
      <c r="F31" s="58" t="s">
        <v>50</v>
      </c>
      <c r="G31" s="50">
        <f t="shared" si="0"/>
        <v>200</v>
      </c>
      <c r="H31" s="51">
        <v>20</v>
      </c>
      <c r="I31" s="114"/>
      <c r="J31" s="52">
        <f t="shared" si="3"/>
        <v>0</v>
      </c>
      <c r="K31" s="53" t="str">
        <f t="shared" si="4"/>
        <v xml:space="preserve"> </v>
      </c>
      <c r="L31" s="56"/>
      <c r="M31" s="55"/>
      <c r="N31" s="55"/>
      <c r="O31" s="54"/>
      <c r="P31" s="54"/>
      <c r="Q31" s="57"/>
      <c r="R31" s="55"/>
      <c r="S31" s="48" t="s">
        <v>22</v>
      </c>
    </row>
    <row r="32" spans="2:19" ht="39" customHeight="1" x14ac:dyDescent="0.25">
      <c r="B32" s="45">
        <v>26</v>
      </c>
      <c r="C32" s="49" t="s">
        <v>51</v>
      </c>
      <c r="D32" s="47">
        <v>24</v>
      </c>
      <c r="E32" s="48" t="s">
        <v>43</v>
      </c>
      <c r="F32" s="49" t="s">
        <v>52</v>
      </c>
      <c r="G32" s="50">
        <f t="shared" si="0"/>
        <v>720</v>
      </c>
      <c r="H32" s="51">
        <v>30</v>
      </c>
      <c r="I32" s="114"/>
      <c r="J32" s="52">
        <f t="shared" si="3"/>
        <v>0</v>
      </c>
      <c r="K32" s="53" t="str">
        <f t="shared" si="4"/>
        <v xml:space="preserve"> </v>
      </c>
      <c r="L32" s="56"/>
      <c r="M32" s="55"/>
      <c r="N32" s="55"/>
      <c r="O32" s="54"/>
      <c r="P32" s="54"/>
      <c r="Q32" s="57"/>
      <c r="R32" s="55"/>
      <c r="S32" s="48" t="s">
        <v>21</v>
      </c>
    </row>
    <row r="33" spans="2:19" ht="39" customHeight="1" x14ac:dyDescent="0.25">
      <c r="B33" s="45">
        <v>27</v>
      </c>
      <c r="C33" s="46" t="s">
        <v>53</v>
      </c>
      <c r="D33" s="47">
        <v>4</v>
      </c>
      <c r="E33" s="48" t="s">
        <v>43</v>
      </c>
      <c r="F33" s="59" t="s">
        <v>87</v>
      </c>
      <c r="G33" s="50">
        <f t="shared" si="0"/>
        <v>1000</v>
      </c>
      <c r="H33" s="51">
        <v>250</v>
      </c>
      <c r="I33" s="114"/>
      <c r="J33" s="52">
        <f t="shared" si="3"/>
        <v>0</v>
      </c>
      <c r="K33" s="53" t="str">
        <f t="shared" si="4"/>
        <v xml:space="preserve"> </v>
      </c>
      <c r="L33" s="56"/>
      <c r="M33" s="55"/>
      <c r="N33" s="55"/>
      <c r="O33" s="54"/>
      <c r="P33" s="54"/>
      <c r="Q33" s="57"/>
      <c r="R33" s="55"/>
      <c r="S33" s="48" t="s">
        <v>18</v>
      </c>
    </row>
    <row r="34" spans="2:19" ht="39" customHeight="1" x14ac:dyDescent="0.25">
      <c r="B34" s="45">
        <v>28</v>
      </c>
      <c r="C34" s="46" t="s">
        <v>57</v>
      </c>
      <c r="D34" s="47">
        <v>6</v>
      </c>
      <c r="E34" s="48" t="s">
        <v>43</v>
      </c>
      <c r="F34" s="59" t="s">
        <v>85</v>
      </c>
      <c r="G34" s="50">
        <f t="shared" si="0"/>
        <v>420</v>
      </c>
      <c r="H34" s="51">
        <v>70</v>
      </c>
      <c r="I34" s="114"/>
      <c r="J34" s="52">
        <f t="shared" si="3"/>
        <v>0</v>
      </c>
      <c r="K34" s="53" t="str">
        <f t="shared" si="4"/>
        <v xml:space="preserve"> </v>
      </c>
      <c r="L34" s="56"/>
      <c r="M34" s="55"/>
      <c r="N34" s="55"/>
      <c r="O34" s="54"/>
      <c r="P34" s="54"/>
      <c r="Q34" s="57"/>
      <c r="R34" s="55"/>
      <c r="S34" s="48" t="s">
        <v>19</v>
      </c>
    </row>
    <row r="35" spans="2:19" ht="22.5" customHeight="1" x14ac:dyDescent="0.25">
      <c r="B35" s="45">
        <v>29</v>
      </c>
      <c r="C35" s="46" t="s">
        <v>58</v>
      </c>
      <c r="D35" s="47">
        <v>6</v>
      </c>
      <c r="E35" s="48" t="s">
        <v>43</v>
      </c>
      <c r="F35" s="49" t="s">
        <v>59</v>
      </c>
      <c r="G35" s="50">
        <f t="shared" si="0"/>
        <v>90</v>
      </c>
      <c r="H35" s="51">
        <v>15</v>
      </c>
      <c r="I35" s="114"/>
      <c r="J35" s="52">
        <f t="shared" si="3"/>
        <v>0</v>
      </c>
      <c r="K35" s="53" t="str">
        <f t="shared" si="4"/>
        <v xml:space="preserve"> </v>
      </c>
      <c r="L35" s="56"/>
      <c r="M35" s="55"/>
      <c r="N35" s="55"/>
      <c r="O35" s="54"/>
      <c r="P35" s="54"/>
      <c r="Q35" s="57"/>
      <c r="R35" s="55"/>
      <c r="S35" s="48" t="s">
        <v>19</v>
      </c>
    </row>
    <row r="36" spans="2:19" ht="22.5" customHeight="1" x14ac:dyDescent="0.25">
      <c r="B36" s="45">
        <v>30</v>
      </c>
      <c r="C36" s="46" t="s">
        <v>60</v>
      </c>
      <c r="D36" s="47">
        <v>2</v>
      </c>
      <c r="E36" s="48" t="s">
        <v>43</v>
      </c>
      <c r="F36" s="83" t="s">
        <v>61</v>
      </c>
      <c r="G36" s="50">
        <f t="shared" si="0"/>
        <v>60</v>
      </c>
      <c r="H36" s="51">
        <v>30</v>
      </c>
      <c r="I36" s="114"/>
      <c r="J36" s="52">
        <f t="shared" si="3"/>
        <v>0</v>
      </c>
      <c r="K36" s="53" t="str">
        <f t="shared" si="4"/>
        <v xml:space="preserve"> </v>
      </c>
      <c r="L36" s="56"/>
      <c r="M36" s="55"/>
      <c r="N36" s="55"/>
      <c r="O36" s="54"/>
      <c r="P36" s="54"/>
      <c r="Q36" s="57"/>
      <c r="R36" s="55"/>
      <c r="S36" s="48" t="s">
        <v>19</v>
      </c>
    </row>
    <row r="37" spans="2:19" ht="22.5" customHeight="1" x14ac:dyDescent="0.25">
      <c r="B37" s="45">
        <v>31</v>
      </c>
      <c r="C37" s="46" t="s">
        <v>62</v>
      </c>
      <c r="D37" s="47">
        <v>1</v>
      </c>
      <c r="E37" s="48" t="s">
        <v>63</v>
      </c>
      <c r="F37" s="83" t="s">
        <v>64</v>
      </c>
      <c r="G37" s="50">
        <f t="shared" si="0"/>
        <v>55</v>
      </c>
      <c r="H37" s="51">
        <v>55</v>
      </c>
      <c r="I37" s="114"/>
      <c r="J37" s="52">
        <f t="shared" si="3"/>
        <v>0</v>
      </c>
      <c r="K37" s="53" t="str">
        <f t="shared" si="4"/>
        <v xml:space="preserve"> </v>
      </c>
      <c r="L37" s="56"/>
      <c r="M37" s="55"/>
      <c r="N37" s="55"/>
      <c r="O37" s="54"/>
      <c r="P37" s="54"/>
      <c r="Q37" s="57"/>
      <c r="R37" s="55"/>
      <c r="S37" s="48" t="s">
        <v>12</v>
      </c>
    </row>
    <row r="38" spans="2:19" ht="22.5" customHeight="1" x14ac:dyDescent="0.25">
      <c r="B38" s="45">
        <v>32</v>
      </c>
      <c r="C38" s="46" t="s">
        <v>65</v>
      </c>
      <c r="D38" s="47">
        <v>1</v>
      </c>
      <c r="E38" s="48" t="s">
        <v>63</v>
      </c>
      <c r="F38" s="58" t="s">
        <v>66</v>
      </c>
      <c r="G38" s="50">
        <f t="shared" si="0"/>
        <v>55</v>
      </c>
      <c r="H38" s="51">
        <v>55</v>
      </c>
      <c r="I38" s="114"/>
      <c r="J38" s="52">
        <f t="shared" si="3"/>
        <v>0</v>
      </c>
      <c r="K38" s="53" t="str">
        <f t="shared" si="4"/>
        <v xml:space="preserve"> </v>
      </c>
      <c r="L38" s="56"/>
      <c r="M38" s="55"/>
      <c r="N38" s="55"/>
      <c r="O38" s="54"/>
      <c r="P38" s="54"/>
      <c r="Q38" s="57"/>
      <c r="R38" s="55"/>
      <c r="S38" s="48" t="s">
        <v>12</v>
      </c>
    </row>
    <row r="39" spans="2:19" ht="22.5" customHeight="1" x14ac:dyDescent="0.25">
      <c r="B39" s="45">
        <v>33</v>
      </c>
      <c r="C39" s="46" t="s">
        <v>69</v>
      </c>
      <c r="D39" s="47">
        <v>10</v>
      </c>
      <c r="E39" s="48" t="s">
        <v>70</v>
      </c>
      <c r="F39" s="58" t="s">
        <v>71</v>
      </c>
      <c r="G39" s="50">
        <f t="shared" si="0"/>
        <v>100</v>
      </c>
      <c r="H39" s="51">
        <v>10</v>
      </c>
      <c r="I39" s="114"/>
      <c r="J39" s="52">
        <f t="shared" ref="J39:J43" si="5">D39*I39</f>
        <v>0</v>
      </c>
      <c r="K39" s="53" t="str">
        <f t="shared" ref="K39:K43" si="6">IF(ISNUMBER(I39), IF(I39&gt;H39,"NEVYHOVUJE","VYHOVUJE")," ")</f>
        <v xml:space="preserve"> </v>
      </c>
      <c r="L39" s="56"/>
      <c r="M39" s="55"/>
      <c r="N39" s="55"/>
      <c r="O39" s="54"/>
      <c r="P39" s="54"/>
      <c r="Q39" s="57"/>
      <c r="R39" s="55"/>
      <c r="S39" s="48" t="s">
        <v>12</v>
      </c>
    </row>
    <row r="40" spans="2:19" ht="22.5" customHeight="1" x14ac:dyDescent="0.25">
      <c r="B40" s="45">
        <v>34</v>
      </c>
      <c r="C40" s="46" t="s">
        <v>72</v>
      </c>
      <c r="D40" s="47">
        <v>20</v>
      </c>
      <c r="E40" s="48" t="s">
        <v>73</v>
      </c>
      <c r="F40" s="58" t="s">
        <v>74</v>
      </c>
      <c r="G40" s="50">
        <f t="shared" si="0"/>
        <v>300</v>
      </c>
      <c r="H40" s="51">
        <v>15</v>
      </c>
      <c r="I40" s="114"/>
      <c r="J40" s="52">
        <f t="shared" si="5"/>
        <v>0</v>
      </c>
      <c r="K40" s="53" t="str">
        <f t="shared" si="6"/>
        <v xml:space="preserve"> </v>
      </c>
      <c r="L40" s="56"/>
      <c r="M40" s="55"/>
      <c r="N40" s="55"/>
      <c r="O40" s="54"/>
      <c r="P40" s="54"/>
      <c r="Q40" s="57"/>
      <c r="R40" s="55"/>
      <c r="S40" s="48" t="s">
        <v>13</v>
      </c>
    </row>
    <row r="41" spans="2:19" ht="22.5" customHeight="1" x14ac:dyDescent="0.25">
      <c r="B41" s="45">
        <v>35</v>
      </c>
      <c r="C41" s="46" t="s">
        <v>72</v>
      </c>
      <c r="D41" s="47">
        <v>20</v>
      </c>
      <c r="E41" s="48" t="s">
        <v>73</v>
      </c>
      <c r="F41" s="58" t="s">
        <v>75</v>
      </c>
      <c r="G41" s="50">
        <f t="shared" si="0"/>
        <v>460</v>
      </c>
      <c r="H41" s="51">
        <v>23</v>
      </c>
      <c r="I41" s="114"/>
      <c r="J41" s="52">
        <f t="shared" si="5"/>
        <v>0</v>
      </c>
      <c r="K41" s="53" t="str">
        <f t="shared" si="6"/>
        <v xml:space="preserve"> </v>
      </c>
      <c r="L41" s="56"/>
      <c r="M41" s="55"/>
      <c r="N41" s="55"/>
      <c r="O41" s="54"/>
      <c r="P41" s="54"/>
      <c r="Q41" s="57"/>
      <c r="R41" s="55"/>
      <c r="S41" s="48" t="s">
        <v>13</v>
      </c>
    </row>
    <row r="42" spans="2:19" ht="22.5" customHeight="1" x14ac:dyDescent="0.25">
      <c r="B42" s="45">
        <v>36</v>
      </c>
      <c r="C42" s="46" t="s">
        <v>76</v>
      </c>
      <c r="D42" s="47">
        <v>20</v>
      </c>
      <c r="E42" s="48" t="s">
        <v>43</v>
      </c>
      <c r="F42" s="58" t="s">
        <v>77</v>
      </c>
      <c r="G42" s="50">
        <f t="shared" si="0"/>
        <v>340</v>
      </c>
      <c r="H42" s="51">
        <v>17</v>
      </c>
      <c r="I42" s="114"/>
      <c r="J42" s="52">
        <f t="shared" si="5"/>
        <v>0</v>
      </c>
      <c r="K42" s="53" t="str">
        <f t="shared" si="6"/>
        <v xml:space="preserve"> </v>
      </c>
      <c r="L42" s="56"/>
      <c r="M42" s="55"/>
      <c r="N42" s="55"/>
      <c r="O42" s="54"/>
      <c r="P42" s="54"/>
      <c r="Q42" s="57"/>
      <c r="R42" s="55"/>
      <c r="S42" s="48" t="s">
        <v>17</v>
      </c>
    </row>
    <row r="43" spans="2:19" ht="22.5" customHeight="1" thickBot="1" x14ac:dyDescent="0.3">
      <c r="B43" s="84">
        <v>37</v>
      </c>
      <c r="C43" s="85" t="s">
        <v>78</v>
      </c>
      <c r="D43" s="86">
        <v>10</v>
      </c>
      <c r="E43" s="87" t="s">
        <v>43</v>
      </c>
      <c r="F43" s="88" t="s">
        <v>79</v>
      </c>
      <c r="G43" s="89">
        <f t="shared" si="0"/>
        <v>50</v>
      </c>
      <c r="H43" s="90">
        <v>5</v>
      </c>
      <c r="I43" s="117"/>
      <c r="J43" s="91">
        <f t="shared" si="5"/>
        <v>0</v>
      </c>
      <c r="K43" s="92" t="str">
        <f t="shared" si="6"/>
        <v xml:space="preserve"> </v>
      </c>
      <c r="L43" s="93"/>
      <c r="M43" s="94"/>
      <c r="N43" s="94"/>
      <c r="O43" s="95"/>
      <c r="P43" s="95"/>
      <c r="Q43" s="96"/>
      <c r="R43" s="94"/>
      <c r="S43" s="87" t="s">
        <v>16</v>
      </c>
    </row>
    <row r="44" spans="2:19" ht="13.5" customHeight="1" thickTop="1" thickBot="1" x14ac:dyDescent="0.3">
      <c r="C44" s="1"/>
      <c r="D44" s="1"/>
      <c r="E44" s="1"/>
      <c r="F44" s="1"/>
      <c r="G44" s="1"/>
      <c r="J44" s="97"/>
    </row>
    <row r="45" spans="2:19" ht="60.75" customHeight="1" thickTop="1" thickBot="1" x14ac:dyDescent="0.3">
      <c r="B45" s="98" t="s">
        <v>9</v>
      </c>
      <c r="C45" s="99"/>
      <c r="D45" s="99"/>
      <c r="E45" s="99"/>
      <c r="F45" s="99"/>
      <c r="G45" s="100"/>
      <c r="H45" s="101" t="s">
        <v>10</v>
      </c>
      <c r="I45" s="102" t="s">
        <v>11</v>
      </c>
      <c r="J45" s="103"/>
      <c r="K45" s="104"/>
      <c r="L45" s="24"/>
      <c r="M45" s="24"/>
      <c r="N45" s="24"/>
      <c r="O45" s="24"/>
      <c r="P45" s="24"/>
      <c r="Q45" s="24"/>
      <c r="R45" s="24"/>
      <c r="S45" s="105"/>
    </row>
    <row r="46" spans="2:19" ht="33" customHeight="1" thickTop="1" thickBot="1" x14ac:dyDescent="0.3">
      <c r="B46" s="106" t="s">
        <v>33</v>
      </c>
      <c r="C46" s="106"/>
      <c r="D46" s="106"/>
      <c r="E46" s="106"/>
      <c r="F46" s="106"/>
      <c r="G46" s="107"/>
      <c r="H46" s="108">
        <f>SUM(G7:G43)</f>
        <v>112910</v>
      </c>
      <c r="I46" s="109">
        <f>SUM(J7:J43)</f>
        <v>0</v>
      </c>
      <c r="J46" s="110"/>
      <c r="K46" s="111"/>
    </row>
    <row r="47" spans="2:19" ht="14.25" customHeight="1" thickTop="1" x14ac:dyDescent="0.25"/>
    <row r="48" spans="2:19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  <row r="163" ht="14.25" customHeight="1" x14ac:dyDescent="0.25"/>
    <row r="164" ht="14.25" customHeight="1" x14ac:dyDescent="0.25"/>
    <row r="165" ht="14.25" customHeight="1" x14ac:dyDescent="0.25"/>
    <row r="166" ht="14.25" customHeight="1" x14ac:dyDescent="0.25"/>
    <row r="167" ht="14.25" customHeight="1" x14ac:dyDescent="0.25"/>
    <row r="168" ht="14.25" customHeight="1" x14ac:dyDescent="0.25"/>
    <row r="169" ht="14.25" customHeight="1" x14ac:dyDescent="0.25"/>
    <row r="170" ht="14.25" customHeight="1" x14ac:dyDescent="0.25"/>
    <row r="171" ht="14.25" customHeight="1" x14ac:dyDescent="0.25"/>
    <row r="172" ht="14.25" customHeight="1" x14ac:dyDescent="0.25"/>
    <row r="173" ht="14.25" customHeight="1" x14ac:dyDescent="0.25"/>
    <row r="174" ht="14.25" customHeight="1" x14ac:dyDescent="0.25"/>
    <row r="175" ht="14.25" customHeight="1" x14ac:dyDescent="0.25"/>
    <row r="176" ht="14.25" customHeight="1" x14ac:dyDescent="0.25"/>
    <row r="177" ht="14.25" customHeight="1" x14ac:dyDescent="0.25"/>
    <row r="178" ht="14.25" customHeight="1" x14ac:dyDescent="0.25"/>
    <row r="179" ht="14.25" customHeight="1" x14ac:dyDescent="0.25"/>
    <row r="180" ht="14.25" customHeight="1" x14ac:dyDescent="0.25"/>
    <row r="181" ht="14.25" customHeight="1" x14ac:dyDescent="0.25"/>
    <row r="182" ht="14.25" customHeight="1" x14ac:dyDescent="0.25"/>
    <row r="183" ht="14.25" customHeight="1" x14ac:dyDescent="0.25"/>
    <row r="184" ht="14.25" customHeight="1" x14ac:dyDescent="0.25"/>
    <row r="185" ht="14.25" customHeight="1" x14ac:dyDescent="0.25"/>
    <row r="186" ht="14.25" customHeight="1" x14ac:dyDescent="0.25"/>
    <row r="187" ht="14.25" customHeight="1" x14ac:dyDescent="0.25"/>
    <row r="188" ht="14.25" customHeight="1" x14ac:dyDescent="0.25"/>
    <row r="189" ht="14.25" customHeight="1" x14ac:dyDescent="0.25"/>
    <row r="190" ht="14.25" customHeight="1" x14ac:dyDescent="0.25"/>
    <row r="191" ht="14.25" customHeight="1" x14ac:dyDescent="0.25"/>
    <row r="192" ht="14.25" customHeight="1" x14ac:dyDescent="0.25"/>
    <row r="193" ht="14.25" customHeight="1" x14ac:dyDescent="0.25"/>
  </sheetData>
  <sheetProtection algorithmName="SHA-512" hashValue="mGIWllcmduXbNsJVPzTs7eYa3T4dn7v1xQaYjBBY3Say+4UY2uB+aebGpyN2sXqrfhmAq1HkH8JoqmHHBUymzg==" saltValue="CbRy/GT+qjGwylQ77SkWpw==" spinCount="100000" sheet="1" objects="1" scenarios="1" selectLockedCells="1"/>
  <mergeCells count="19">
    <mergeCell ref="Q27:Q43"/>
    <mergeCell ref="R7:R26"/>
    <mergeCell ref="R27:R43"/>
    <mergeCell ref="Q7:Q26"/>
    <mergeCell ref="L27:L43"/>
    <mergeCell ref="L7:L26"/>
    <mergeCell ref="M7:M26"/>
    <mergeCell ref="M27:M43"/>
    <mergeCell ref="N7:N26"/>
    <mergeCell ref="N27:N43"/>
    <mergeCell ref="O7:O26"/>
    <mergeCell ref="O27:O43"/>
    <mergeCell ref="P7:P26"/>
    <mergeCell ref="P27:P43"/>
    <mergeCell ref="B46:F46"/>
    <mergeCell ref="I46:K46"/>
    <mergeCell ref="B1:D1"/>
    <mergeCell ref="B45:F45"/>
    <mergeCell ref="I45:K45"/>
  </mergeCells>
  <conditionalFormatting sqref="B7:B43 D7:D43">
    <cfRule type="containsBlanks" dxfId="6" priority="45">
      <formula>LEN(TRIM(B7))=0</formula>
    </cfRule>
  </conditionalFormatting>
  <conditionalFormatting sqref="B7:B43">
    <cfRule type="cellIs" dxfId="5" priority="39" operator="greaterThanOrEqual">
      <formula>1</formula>
    </cfRule>
  </conditionalFormatting>
  <conditionalFormatting sqref="I7:I43">
    <cfRule type="notContainsBlanks" dxfId="4" priority="4">
      <formula>LEN(TRIM(I7))&gt;0</formula>
    </cfRule>
    <cfRule type="notContainsBlanks" dxfId="3" priority="5">
      <formula>LEN(TRIM(I7))&gt;0</formula>
    </cfRule>
    <cfRule type="containsBlanks" dxfId="2" priority="6">
      <formula>LEN(TRIM(I7))=0</formula>
    </cfRule>
  </conditionalFormatting>
  <conditionalFormatting sqref="K7:K43">
    <cfRule type="cellIs" dxfId="1" priority="35" operator="equal">
      <formula>"NEVYHOVUJE"</formula>
    </cfRule>
    <cfRule type="cellIs" dxfId="0" priority="36" operator="equal">
      <formula>"VYHOVUJE"</formula>
    </cfRule>
  </conditionalFormatting>
  <dataValidations count="1">
    <dataValidation type="list" showInputMessage="1" showErrorMessage="1" sqref="E7:E43" xr:uid="{A1CAE05E-3702-4A33-B24B-1E22C7F0E481}">
      <formula1>"ks,balení,sada,litr,kg,pár,role,karton,"</formula1>
    </dataValidation>
  </dataValidations>
  <pageMargins left="0.19685039370078741" right="0.19685039370078741" top="0.19685039370078741" bottom="0.19685039370078741" header="0.15748031496062992" footer="0.19685039370078741"/>
  <pageSetup paperSize="9" scale="3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43639A08-209A-46BE-B8FB-DA3C9D06D8E2}">
          <x14:formula1>
            <xm:f>#REF!</xm:f>
          </x14:formula1>
          <xm:sqref>S7:S8 S10:S43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CPHP</vt:lpstr>
      <vt:lpstr>CPHP!Oblast_tisku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25.01.2022</dc:description>
  <cp:lastModifiedBy>ksekyrov</cp:lastModifiedBy>
  <cp:revision>1</cp:revision>
  <cp:lastPrinted>2025-03-04T07:21:30Z</cp:lastPrinted>
  <dcterms:created xsi:type="dcterms:W3CDTF">2014-03-05T12:43:32Z</dcterms:created>
  <dcterms:modified xsi:type="dcterms:W3CDTF">2025-03-04T13:46:59Z</dcterms:modified>
</cp:coreProperties>
</file>